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40" windowWidth="16000" windowHeight="14320" activeTab="0"/>
  </bookViews>
  <sheets>
    <sheet name="Export Summary" sheetId="1" r:id="rId1"/>
    <sheet name="Personal Budget - Monthly Net I" sheetId="2" r:id="rId2"/>
    <sheet name="Personal Budget - Monthly Expen" sheetId="3" r:id="rId3"/>
    <sheet name="Personal Budget - Annual Budget" sheetId="4" r:id="rId4"/>
    <sheet name="Personal Budget - Additional In" sheetId="5" r:id="rId5"/>
    <sheet name="Personal Budget - Planned Expen" sheetId="6" r:id="rId6"/>
    <sheet name="Personal Budget - Drawings" sheetId="7" r:id="rId7"/>
  </sheets>
  <definedNames/>
  <calcPr fullCalcOnLoad="1"/>
</workbook>
</file>

<file path=xl/sharedStrings.xml><?xml version="1.0" encoding="utf-8"?>
<sst xmlns="http://schemas.openxmlformats.org/spreadsheetml/2006/main" count="77" uniqueCount="62">
  <si>
    <t>This document was exported from Numbers '08.  Each table was converted to an Excel worksheet.</t>
  </si>
  <si>
    <t>Numbers Sheet Name</t>
  </si>
  <si>
    <t>Numbers Table Name</t>
  </si>
  <si>
    <t>Excel Worksheet Name</t>
  </si>
  <si>
    <t>Personal Budget</t>
  </si>
  <si>
    <t>Monthly Net Income</t>
  </si>
  <si>
    <t>Personal Budget - Monthly Net I</t>
  </si>
  <si>
    <t>Income Type</t>
  </si>
  <si>
    <t>Amount</t>
  </si>
  <si>
    <t>Planned Monthly Savings</t>
  </si>
  <si>
    <t>Available Cash</t>
  </si>
  <si>
    <t>Monthly Expenses</t>
  </si>
  <si>
    <t>Personal Budget - Monthly Expen</t>
  </si>
  <si>
    <t>Expense</t>
  </si>
  <si>
    <t>Costs</t>
  </si>
  <si>
    <t>Mortgage</t>
  </si>
  <si>
    <t>Taxes</t>
  </si>
  <si>
    <t>Car Payment</t>
  </si>
  <si>
    <t>Car Insurance</t>
  </si>
  <si>
    <t>Home Owners Insurance</t>
  </si>
  <si>
    <t>Cable Bill</t>
  </si>
  <si>
    <t>Gas/Electric</t>
  </si>
  <si>
    <t>Monthly Prescription</t>
  </si>
  <si>
    <t>Total Monthly Expenses</t>
  </si>
  <si>
    <t>Annual Budget by Month</t>
  </si>
  <si>
    <t>Personal Budget - Annual Budget</t>
  </si>
  <si>
    <t>Income and Expenses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</si>
  <si>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</si>
  <si>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</si>
  <si>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</si>
  <si>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</si>
  <si>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</si>
  <si>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</si>
  <si>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</si>
  <si>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</si>
  <si>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</si>
  <si>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</si>
  <si>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</si>
  <si>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</si>
  <si>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Previous month’s balance</t>
  </si>
  <si>
    <t>Available cash</t>
  </si>
  <si>
    <t>Additional income</t>
  </si>
  <si>
    <t>Monthly expenses</t>
  </si>
  <si>
    <t>Planned expenses</t>
  </si>
  <si>
    <t>Savings</t>
  </si>
  <si>
    <t>Additional Income</t>
  </si>
  <si>
    <t>Personal Budget - Additional In</t>
  </si>
  <si>
    <t>Details</t>
  </si>
  <si>
    <t>Month</t>
  </si>
  <si>
    <t>Mid Year Bonus</t>
  </si>
  <si>
    <t>Year End Bonus</t>
  </si>
  <si>
    <t>Total Additional Income</t>
  </si>
  <si>
    <t>Planned Expenses</t>
  </si>
  <si>
    <t>Personal Budget - Planned Expen</t>
  </si>
  <si>
    <t>Expenditure</t>
  </si>
  <si>
    <t>November vacation</t>
  </si>
  <si>
    <t>Home for the holidays</t>
  </si>
  <si>
    <t>Gifts for family</t>
  </si>
  <si>
    <t>Family vacation</t>
  </si>
  <si>
    <t>Total Planned Expenses</t>
  </si>
  <si>
    <t>"All Drawings from the Sheet"</t>
  </si>
  <si>
    <t>Personal Budget - Drawings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</si>
</sst>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&quot;$&quot;##,#00&quot;&quot;"/>
    <numFmt numFmtId="166" formatCode="\$##,#00&quot;&quot;"/>
  </numFmts>
  <fonts count="15">
    <font>
      <sz val="11"/>
      <color indexed="8"/>
      <name val="Helvetica Neue"/>
      <family val="0"/>
    </font>
    <font>
      <sz val="12"/>
      <color indexed="8"/>
      <name val="Helvetica Neue"/>
      <family val="0"/>
    </font>
    <font>
      <sz val="12"/>
      <color indexed="10"/>
      <name val="Helvetica Neue"/>
      <family val="0"/>
    </font>
    <font>
      <sz val="14"/>
      <color indexed="8"/>
      <name val="Helvetica Neue"/>
      <family val="0"/>
    </font>
    <font>
      <sz val="12"/>
      <color indexed="12"/>
      <name val="Helvetica Neue"/>
      <family val="0"/>
    </font>
    <font>
      <u val="single"/>
      <sz val="12"/>
      <color indexed="12"/>
      <name val="Helvetica Neue"/>
      <family val="0"/>
    </font>
    <font>
      <sz val="11"/>
      <color indexed="12"/>
      <name val="Helvetica Neue"/>
      <family val="0"/>
    </font>
    <font>
      <b/>
      <sz val="11"/>
      <color indexed="10"/>
      <name val="Helvetica Neue"/>
      <family val="0"/>
    </font>
    <font>
      <b/>
      <sz val="11"/>
      <color indexed="12"/>
      <name val="Helvetica Neue"/>
      <family val="0"/>
    </font>
    <font>
      <b/>
      <sz val="20"/>
      <color indexed="10"/>
      <name val="Helv"/>
      <family val="0"/>
    </font>
    <font>
      <b/>
      <sz val="10"/>
      <color indexed="10"/>
      <name val="Helv"/>
      <family val="0"/>
    </font>
    <font>
      <b/>
      <sz val="20"/>
      <color indexed="8"/>
      <name val="Helv"/>
      <family val="0"/>
    </font>
    <font>
      <sz val="8"/>
      <name val="Verdana"/>
      <family val="0"/>
    </font>
    <font>
      <sz val="9"/>
      <color indexed="8"/>
      <name val="Helvetica Neue"/>
      <family val="0"/>
    </font>
    <font>
      <b/>
      <sz val="13"/>
      <color indexed="12"/>
      <name val="Helvetica Neu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>
        <color indexed="10"/>
      </right>
      <top/>
      <bottom style="thin">
        <color indexed="10"/>
      </bottom>
    </border>
    <border>
      <left>
        <color indexed="10"/>
      </left>
      <right/>
      <top/>
      <bottom style="thin">
        <color indexed="10"/>
      </bottom>
    </border>
    <border>
      <left/>
      <right style="thin">
        <color indexed="10"/>
      </right>
      <top style="thin">
        <color indexed="10"/>
      </top>
      <bottom>
        <color indexed="10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/>
      <right style="thin">
        <color indexed="10"/>
      </right>
      <top>
        <color indexed="10"/>
      </top>
      <bottom>
        <color indexed="10"/>
      </bottom>
    </border>
    <border>
      <left/>
      <right style="thin">
        <color indexed="10"/>
      </right>
      <top>
        <color indexed="10"/>
      </top>
      <bottom style="thick">
        <color indexed="10"/>
      </bottom>
    </border>
    <border>
      <left style="thin">
        <color indexed="10"/>
      </left>
      <right/>
      <top style="thin">
        <color indexed="10"/>
      </top>
      <bottom style="thick">
        <color indexed="10"/>
      </bottom>
    </border>
    <border>
      <left/>
      <right>
        <color indexed="10"/>
      </right>
      <top style="thick">
        <color indexed="10"/>
      </top>
      <bottom/>
    </border>
    <border>
      <left>
        <color indexed="10"/>
      </left>
      <right/>
      <top style="thick">
        <color indexed="10"/>
      </top>
      <bottom/>
    </border>
    <border>
      <left>
        <color indexed="10"/>
      </left>
      <right>
        <color indexed="10"/>
      </right>
      <top/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>
        <color indexed="10"/>
      </left>
      <right>
        <color indexed="10"/>
      </right>
      <top style="thick">
        <color indexed="10"/>
      </top>
      <bottom/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6" fillId="0" borderId="0" xfId="0" applyNumberFormat="1" applyFont="1" applyAlignment="1">
      <alignment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center" vertical="top" wrapText="1"/>
    </xf>
    <xf numFmtId="0" fontId="7" fillId="2" borderId="3" xfId="0" applyNumberFormat="1" applyFont="1" applyFill="1" applyBorder="1" applyAlignment="1">
      <alignment horizontal="left" vertical="top" wrapText="1"/>
    </xf>
    <xf numFmtId="164" fontId="6" fillId="4" borderId="4" xfId="0" applyNumberFormat="1" applyFont="1" applyFill="1" applyBorder="1" applyAlignment="1">
      <alignment vertical="top" wrapText="1"/>
    </xf>
    <xf numFmtId="0" fontId="7" fillId="2" borderId="5" xfId="0" applyNumberFormat="1" applyFont="1" applyFill="1" applyBorder="1" applyAlignment="1">
      <alignment horizontal="left" vertical="top" wrapText="1"/>
    </xf>
    <xf numFmtId="0" fontId="7" fillId="2" borderId="6" xfId="0" applyNumberFormat="1" applyFont="1" applyFill="1" applyBorder="1" applyAlignment="1">
      <alignment horizontal="left" vertical="top" wrapText="1"/>
    </xf>
    <xf numFmtId="164" fontId="6" fillId="4" borderId="7" xfId="0" applyNumberFormat="1" applyFont="1" applyFill="1" applyBorder="1" applyAlignment="1">
      <alignment vertical="top" wrapText="1"/>
    </xf>
    <xf numFmtId="0" fontId="8" fillId="4" borderId="8" xfId="0" applyNumberFormat="1" applyFont="1" applyFill="1" applyBorder="1" applyAlignment="1">
      <alignment vertical="top" wrapText="1"/>
    </xf>
    <xf numFmtId="164" fontId="8" fillId="4" borderId="9" xfId="0" applyNumberFormat="1" applyFont="1" applyFill="1" applyBorder="1" applyAlignment="1">
      <alignment vertical="top" wrapText="1"/>
    </xf>
    <xf numFmtId="0" fontId="6" fillId="0" borderId="0" xfId="0" applyNumberFormat="1" applyFont="1" applyAlignment="1">
      <alignment vertical="top" wrapText="1"/>
    </xf>
    <xf numFmtId="0" fontId="6" fillId="0" borderId="0" xfId="0" applyNumberFormat="1" applyFont="1" applyAlignment="1">
      <alignment vertical="top" wrapText="1"/>
    </xf>
    <xf numFmtId="0" fontId="7" fillId="2" borderId="10" xfId="0" applyNumberFormat="1" applyFont="1" applyFill="1" applyBorder="1" applyAlignment="1">
      <alignment horizontal="center" vertical="top" wrapText="1"/>
    </xf>
    <xf numFmtId="164" fontId="6" fillId="4" borderId="11" xfId="0" applyNumberFormat="1" applyFont="1" applyFill="1" applyBorder="1" applyAlignment="1">
      <alignment vertical="top" wrapText="1"/>
    </xf>
    <xf numFmtId="164" fontId="6" fillId="4" borderId="12" xfId="0" applyNumberFormat="1" applyFont="1" applyFill="1" applyBorder="1" applyAlignment="1">
      <alignment vertical="top" wrapText="1"/>
    </xf>
    <xf numFmtId="164" fontId="8" fillId="4" borderId="13" xfId="0" applyNumberFormat="1" applyFont="1" applyFill="1" applyBorder="1" applyAlignment="1">
      <alignment vertical="top" wrapText="1"/>
    </xf>
    <xf numFmtId="0" fontId="6" fillId="0" borderId="0" xfId="0" applyNumberFormat="1" applyFont="1" applyAlignment="1">
      <alignment vertical="top" wrapText="1"/>
    </xf>
    <xf numFmtId="0" fontId="6" fillId="4" borderId="11" xfId="0" applyNumberFormat="1" applyFont="1" applyFill="1" applyBorder="1" applyAlignment="1">
      <alignment vertical="top" wrapText="1"/>
    </xf>
    <xf numFmtId="0" fontId="6" fillId="4" borderId="12" xfId="0" applyNumberFormat="1" applyFont="1" applyFill="1" applyBorder="1" applyAlignment="1">
      <alignment vertical="top" wrapText="1"/>
    </xf>
    <xf numFmtId="0" fontId="8" fillId="4" borderId="13" xfId="0" applyNumberFormat="1" applyFont="1" applyFill="1" applyBorder="1" applyAlignment="1">
      <alignment vertical="top" wrapText="1"/>
    </xf>
    <xf numFmtId="0" fontId="6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FFFFFF"/>
      <rgbColor rgb="00EEF3F4"/>
      <rgbColor rgb="00394D7E"/>
      <rgbColor rgb="00CDDDE3"/>
      <rgbColor rgb="00DCE5E6"/>
      <rgbColor rgb="00CCCCCC"/>
      <rgbColor rgb="00293558"/>
      <rgbColor rgb="004B5C8A"/>
      <rgbColor rgb="007A979F"/>
      <rgbColor rgb="00AAAAAA"/>
      <rgbColor rgb="004A72A9"/>
      <rgbColor rgb="0094B9DA"/>
      <rgbColor rgb="00002B64"/>
      <rgbColor rgb="005B9AD1"/>
      <rgbColor rgb="0000070E"/>
      <rgbColor rgb="00154C8F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rPr>
              <a:t>Savings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0975"/>
          <c:w val="1"/>
          <c:h val="0.6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'Personal Budget - Annual Budget'!$A$7</c:f>
              <c:strCache>
                <c:ptCount val="1"/>
                <c:pt idx="0">
                  <c:v>Savings</c:v>
                </c:pt>
              </c:strCache>
            </c:strRef>
          </c:tx>
          <c:spPr>
            <a:solidFill>
              <a:srgbClr val="4A72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'Personal Budget - Annual Budget'!$B$1:$M$1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'Personal Budget - Annual Budget'!$B$7:$M$7</c:f>
              <c:numCache>
                <c:ptCount val="12"/>
                <c:pt idx="0">
                  <c:v>805</c:v>
                </c:pt>
                <c:pt idx="1">
                  <c:v>1610</c:v>
                </c:pt>
                <c:pt idx="2">
                  <c:v>2415</c:v>
                </c:pt>
                <c:pt idx="3">
                  <c:v>3220</c:v>
                </c:pt>
                <c:pt idx="4">
                  <c:v>4025</c:v>
                </c:pt>
                <c:pt idx="5">
                  <c:v>6830</c:v>
                </c:pt>
                <c:pt idx="6">
                  <c:v>6755</c:v>
                </c:pt>
                <c:pt idx="7">
                  <c:v>7560</c:v>
                </c:pt>
                <c:pt idx="8">
                  <c:v>8365</c:v>
                </c:pt>
                <c:pt idx="9">
                  <c:v>9170</c:v>
                </c:pt>
                <c:pt idx="10">
                  <c:v>9525</c:v>
                </c:pt>
                <c:pt idx="11">
                  <c:v>12430</c:v>
                </c:pt>
              </c:numCache>
            </c:numRef>
          </c:val>
        </c:ser>
        <c:overlap val="-10"/>
        <c:gapWidth val="120"/>
        <c:axId val="65712886"/>
        <c:axId val="54545063"/>
      </c:barChart>
      <c:catAx>
        <c:axId val="657128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25400">
            <a:solidFill>
              <a:srgbClr val="7A979F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54545063"/>
        <c:crosses val="autoZero"/>
        <c:auto val="1"/>
        <c:lblOffset val="100"/>
        <c:tickLblSkip val="1"/>
        <c:noMultiLvlLbl val="0"/>
      </c:catAx>
      <c:valAx>
        <c:axId val="54545063"/>
        <c:scaling>
          <c:orientation val="minMax"/>
        </c:scaling>
        <c:axPos val="l"/>
        <c:majorGridlines>
          <c:spPr>
            <a:ln w="12700">
              <a:solidFill>
                <a:srgbClr val="AAAAAA"/>
              </a:solidFill>
            </a:ln>
          </c:spPr>
        </c:majorGridlines>
        <c:delete val="0"/>
        <c:numFmt formatCode="\$##,#00&quot;&quot;" sourceLinked="0"/>
        <c:majorTickMark val="none"/>
        <c:minorTickMark val="none"/>
        <c:tickLblPos val="nextTo"/>
        <c:spPr>
          <a:ln w="3175">
            <a:noFill/>
          </a:ln>
        </c:spPr>
        <c:crossAx val="65712886"/>
        <c:crossesAt val="1"/>
        <c:crossBetween val="between"/>
        <c:dispUnits/>
      </c:valAx>
      <c:spPr>
        <a:solidFill>
          <a:srgbClr val="DCE5E6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Helvetica Neue"/>
          <a:ea typeface="Helvetica Neue"/>
          <a:cs typeface="Helvetica Neu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885825</xdr:colOff>
      <xdr:row>11</xdr:row>
      <xdr:rowOff>9525</xdr:rowOff>
    </xdr:from>
    <xdr:to>
      <xdr:col>12</xdr:col>
      <xdr:colOff>666750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7753350" y="2733675"/>
        <a:ext cx="46863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885825</xdr:colOff>
      <xdr:row>3</xdr:row>
      <xdr:rowOff>209550</xdr:rowOff>
    </xdr:from>
    <xdr:to>
      <xdr:col>12</xdr:col>
      <xdr:colOff>704850</xdr:colOff>
      <xdr:row>9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7753350" y="952500"/>
          <a:ext cx="4724400" cy="1285875"/>
        </a:xfrm>
        <a:prstGeom prst="rect">
          <a:avLst/>
        </a:prstGeom>
        <a:solidFill>
          <a:srgbClr val="5E88B1"/>
        </a:solidFill>
        <a:ln w="12700" cmpd="sng">
          <a:noFill/>
        </a:ln>
      </xdr:spPr>
      <xdr:txBody>
        <a:bodyPr vertOverflow="clip" wrap="square" lIns="101600" tIns="101600" rIns="101600" bIns="101600"/>
        <a:p>
          <a:pPr algn="l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1.
</a:t>
          </a:r>
          <a:r>
            <a:rPr lang="en-US" cap="none" sz="1000" b="1" i="0" u="none" baseline="0">
              <a:solidFill>
                <a:srgbClr val="FFFFFF"/>
              </a:solidFill>
            </a:rPr>
            <a:t>Enter your income information in the two income tables.
</a:t>
          </a:r>
          <a:r>
            <a:rPr lang="en-US" cap="none" sz="2000" b="1" i="0" u="none" baseline="0">
              <a:solidFill>
                <a:srgbClr val="FFFFFF"/>
              </a:solidFill>
            </a:rPr>
            <a:t>2.
</a:t>
          </a:r>
          <a:r>
            <a:rPr lang="en-US" cap="none" sz="1000" b="1" i="0" u="none" baseline="0">
              <a:solidFill>
                <a:srgbClr val="FFFFFF"/>
              </a:solidFill>
            </a:rPr>
            <a:t>Enter your expenses. Use the Monthly Expenses table for recurring expenses.
</a:t>
          </a:r>
          <a:r>
            <a:rPr lang="en-US" cap="none" sz="2000" b="1" i="0" u="none" baseline="0">
              <a:solidFill>
                <a:srgbClr val="FFFFFF"/>
              </a:solidFill>
            </a:rPr>
            <a:t>3.
</a:t>
          </a:r>
          <a:r>
            <a:rPr lang="en-US" cap="none" sz="1000" b="1" i="0" u="none" baseline="0">
              <a:solidFill>
                <a:srgbClr val="FFFFFF"/>
              </a:solidFill>
            </a:rPr>
            <a:t>Enter a starting balance in the January column on the Annual Budget table.</a:t>
          </a:r>
        </a:p>
      </xdr:txBody>
    </xdr:sp>
    <xdr:clientData/>
  </xdr:twoCellAnchor>
  <xdr:twoCellAnchor>
    <xdr:from>
      <xdr:col>5</xdr:col>
      <xdr:colOff>704850</xdr:colOff>
      <xdr:row>0</xdr:row>
      <xdr:rowOff>0</xdr:rowOff>
    </xdr:from>
    <xdr:to>
      <xdr:col>7</xdr:col>
      <xdr:colOff>971550</xdr:colOff>
      <xdr:row>1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5610225" y="0"/>
          <a:ext cx="2228850" cy="3238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Personal Budget</a:t>
          </a:r>
        </a:p>
      </xdr:txBody>
    </xdr:sp>
    <xdr:clientData/>
  </xdr:twoCellAnchor>
  <xdr:twoCellAnchor>
    <xdr:from>
      <xdr:col>0</xdr:col>
      <xdr:colOff>0</xdr:colOff>
      <xdr:row>1</xdr:row>
      <xdr:rowOff>95250</xdr:rowOff>
    </xdr:from>
    <xdr:to>
      <xdr:col>12</xdr:col>
      <xdr:colOff>666750</xdr:colOff>
      <xdr:row>1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0" y="342900"/>
          <a:ext cx="12439650" cy="9525"/>
        </a:xfrm>
        <a:prstGeom prst="line">
          <a:avLst/>
        </a:prstGeom>
        <a:noFill/>
        <a:ln w="25400" cmpd="sng">
          <a:solidFill>
            <a:srgbClr val="5E88B1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5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2.09765625" style="0" customWidth="1"/>
    <col min="2" max="4" width="28.8984375" style="0" customWidth="1"/>
  </cols>
  <sheetData>
    <row r="3" spans="2:4" ht="49.5" customHeight="1">
      <c r="B3" s="26" t="s">
        <v>0</v>
      </c>
      <c r="C3" s="27"/>
      <c r="D3" s="27"/>
    </row>
    <row r="7" spans="2:4" ht="19.5" customHeight="1">
      <c r="B7" s="1" t="s">
        <v>1</v>
      </c>
      <c r="C7" s="1" t="s">
        <v>2</v>
      </c>
      <c r="D7" s="1" t="s">
        <v>3</v>
      </c>
    </row>
    <row r="9" spans="2:4" ht="19.5" customHeight="1">
      <c r="B9" s="2" t="s">
        <v>4</v>
      </c>
      <c r="C9" s="2"/>
      <c r="D9" s="2"/>
    </row>
    <row r="10" spans="2:4" ht="19.5" customHeight="1">
      <c r="B10" s="3"/>
      <c r="C10" s="3" t="s">
        <v>5</v>
      </c>
      <c r="D10" s="4" t="s">
        <v>6</v>
      </c>
    </row>
    <row r="11" spans="2:4" ht="19.5" customHeight="1">
      <c r="B11" s="3"/>
      <c r="C11" s="3" t="s">
        <v>11</v>
      </c>
      <c r="D11" s="4" t="s">
        <v>12</v>
      </c>
    </row>
    <row r="12" spans="2:4" ht="19.5" customHeight="1">
      <c r="B12" s="3"/>
      <c r="C12" s="3" t="s">
        <v>24</v>
      </c>
      <c r="D12" s="4" t="s">
        <v>25</v>
      </c>
    </row>
    <row r="13" spans="2:4" ht="19.5" customHeight="1">
      <c r="B13" s="3"/>
      <c r="C13" s="3" t="s">
        <v>45</v>
      </c>
      <c r="D13" s="4" t="s">
        <v>46</v>
      </c>
    </row>
    <row r="14" spans="2:4" ht="19.5" customHeight="1">
      <c r="B14" s="3"/>
      <c r="C14" s="3" t="s">
        <v>52</v>
      </c>
      <c r="D14" s="4" t="s">
        <v>53</v>
      </c>
    </row>
    <row r="15" spans="2:4" ht="19.5" customHeight="1">
      <c r="B15" s="3"/>
      <c r="C15" s="3" t="s">
        <v>60</v>
      </c>
      <c r="D15" s="4" t="s">
        <v>61</v>
      </c>
    </row>
  </sheetData>
  <mergeCells count="1">
    <mergeCell ref="B3:D3"/>
  </mergeCells>
  <hyperlinks>
    <hyperlink ref="D10" location="'Personal Budget - Monthly Net I'!R1C1" display="Personal Budget - Monthly Net I"/>
    <hyperlink ref="D11" location="'Personal Budget - Monthly Expen'!R1C1" display="Personal Budget - Monthly Expen"/>
    <hyperlink ref="D12" location="'Personal Budget - Annual Budget'!R1C1" display="Personal Budget - Annual Budget"/>
    <hyperlink ref="D13" location="'Personal Budget - Additional In'!R1C1" display="Personal Budget - Additional In"/>
    <hyperlink ref="D14" location="'Personal Budget - Planned Expen'!R1C1" display="Personal Budget - Planned Expen"/>
    <hyperlink ref="D15" location="'Personal Budget - Drawings'!R1C1" display="Personal Budget - Drawings"/>
  </hyperlink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1.3984375" style="5" customWidth="1"/>
    <col min="2" max="2" width="9.3984375" style="5" customWidth="1"/>
    <col min="3" max="16384" width="10.296875" style="5" customWidth="1"/>
  </cols>
  <sheetData>
    <row r="1" spans="1:2" ht="13.5">
      <c r="A1" s="6" t="s">
        <v>7</v>
      </c>
      <c r="B1" s="7" t="s">
        <v>8</v>
      </c>
    </row>
    <row r="2" spans="1:2" ht="13.5">
      <c r="A2" s="8" t="s">
        <v>5</v>
      </c>
      <c r="B2" s="9">
        <v>4500</v>
      </c>
    </row>
    <row r="3" spans="1:2" ht="13.5">
      <c r="A3" s="10" t="s">
        <v>9</v>
      </c>
      <c r="B3" s="9">
        <v>300</v>
      </c>
    </row>
    <row r="4" spans="1:2" ht="13.5">
      <c r="A4" s="11"/>
      <c r="B4" s="12"/>
    </row>
    <row r="5" spans="1:2" ht="13.5">
      <c r="A5" s="13" t="s">
        <v>10</v>
      </c>
      <c r="B5" s="14">
        <f>B2-B3</f>
        <v>4200</v>
      </c>
    </row>
  </sheetData>
  <printOptions/>
  <pageMargins left="0.75" right="0.75" top="0.75" bottom="0.75" header="0.25" footer="0.25"/>
  <pageSetup firstPageNumber="1" useFirstPageNumber="1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0.59765625" style="15" customWidth="1"/>
    <col min="2" max="16384" width="10.296875" style="15" customWidth="1"/>
  </cols>
  <sheetData>
    <row r="1" spans="1:2" ht="13.5">
      <c r="A1" s="6" t="s">
        <v>13</v>
      </c>
      <c r="B1" s="7" t="s">
        <v>14</v>
      </c>
    </row>
    <row r="2" spans="1:2" ht="13.5">
      <c r="A2" s="8" t="s">
        <v>15</v>
      </c>
      <c r="B2" s="9">
        <v>2300</v>
      </c>
    </row>
    <row r="3" spans="1:2" ht="13.5">
      <c r="A3" s="10" t="s">
        <v>16</v>
      </c>
      <c r="B3" s="9">
        <v>600</v>
      </c>
    </row>
    <row r="4" spans="1:2" ht="13.5">
      <c r="A4" s="10" t="s">
        <v>17</v>
      </c>
      <c r="B4" s="9">
        <v>350</v>
      </c>
    </row>
    <row r="5" spans="1:2" ht="13.5">
      <c r="A5" s="10" t="s">
        <v>18</v>
      </c>
      <c r="B5" s="9">
        <v>60</v>
      </c>
    </row>
    <row r="6" spans="1:2" ht="13.5">
      <c r="A6" s="10" t="s">
        <v>19</v>
      </c>
      <c r="B6" s="9">
        <v>127</v>
      </c>
    </row>
    <row r="7" spans="1:2" ht="13.5">
      <c r="A7" s="10" t="s">
        <v>20</v>
      </c>
      <c r="B7" s="9">
        <v>120</v>
      </c>
    </row>
    <row r="8" spans="1:2" ht="13.5">
      <c r="A8" s="10" t="s">
        <v>21</v>
      </c>
      <c r="B8" s="9">
        <v>88</v>
      </c>
    </row>
    <row r="9" spans="1:2" ht="13.5">
      <c r="A9" s="11" t="s">
        <v>22</v>
      </c>
      <c r="B9" s="12">
        <v>50</v>
      </c>
    </row>
    <row r="10" spans="1:2" ht="13.5">
      <c r="A10" s="13" t="s">
        <v>23</v>
      </c>
      <c r="B10" s="14">
        <f>SUM(B2:B9)</f>
        <v>3695</v>
      </c>
    </row>
  </sheetData>
  <printOptions/>
  <pageMargins left="0.75" right="0.75" top="0.75" bottom="0.75" header="0.25" footer="0.25"/>
  <pageSetup firstPageNumber="1" useFirstPageNumber="1" orientation="landscape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0.296875" style="16" customWidth="1"/>
    <col min="2" max="13" width="9.09765625" style="16" customWidth="1"/>
    <col min="14" max="16384" width="10.296875" style="16" customWidth="1"/>
  </cols>
  <sheetData>
    <row r="1" spans="1:13" ht="27.75">
      <c r="A1" s="6" t="s">
        <v>26</v>
      </c>
      <c r="B1" s="17" t="s">
        <v>27</v>
      </c>
      <c r="C1" s="17" t="s">
        <v>28</v>
      </c>
      <c r="D1" s="17" t="s">
        <v>29</v>
      </c>
      <c r="E1" s="17" t="s">
        <v>30</v>
      </c>
      <c r="F1" s="17" t="s">
        <v>31</v>
      </c>
      <c r="G1" s="17" t="s">
        <v>32</v>
      </c>
      <c r="H1" s="17" t="s">
        <v>33</v>
      </c>
      <c r="I1" s="17" t="s">
        <v>34</v>
      </c>
      <c r="J1" s="17" t="s">
        <v>35</v>
      </c>
      <c r="K1" s="17" t="s">
        <v>36</v>
      </c>
      <c r="L1" s="17" t="s">
        <v>37</v>
      </c>
      <c r="M1" s="7" t="s">
        <v>38</v>
      </c>
    </row>
    <row r="2" spans="1:13" ht="27.75">
      <c r="A2" s="8" t="s">
        <v>39</v>
      </c>
      <c r="B2" s="18"/>
      <c r="C2" s="18">
        <f aca="true" t="shared" si="0" ref="C2:M2">B7</f>
        <v>805</v>
      </c>
      <c r="D2" s="18">
        <f t="shared" si="0"/>
        <v>1610</v>
      </c>
      <c r="E2" s="18">
        <f t="shared" si="0"/>
        <v>2415</v>
      </c>
      <c r="F2" s="18">
        <f t="shared" si="0"/>
        <v>3220</v>
      </c>
      <c r="G2" s="18">
        <f t="shared" si="0"/>
        <v>4025</v>
      </c>
      <c r="H2" s="18">
        <f t="shared" si="0"/>
        <v>6830</v>
      </c>
      <c r="I2" s="18">
        <f t="shared" si="0"/>
        <v>6755</v>
      </c>
      <c r="J2" s="18">
        <f t="shared" si="0"/>
        <v>7560</v>
      </c>
      <c r="K2" s="18">
        <f t="shared" si="0"/>
        <v>8365</v>
      </c>
      <c r="L2" s="18">
        <f t="shared" si="0"/>
        <v>9170</v>
      </c>
      <c r="M2" s="9">
        <f t="shared" si="0"/>
        <v>9525</v>
      </c>
    </row>
    <row r="3" spans="1:13" ht="13.5">
      <c r="A3" s="10" t="s">
        <v>40</v>
      </c>
      <c r="B3" s="18">
        <f>'Personal Budget - Monthly Net I'!$B$5</f>
        <v>4200</v>
      </c>
      <c r="C3" s="18">
        <f>'Personal Budget - Monthly Net I'!$B$5</f>
        <v>4200</v>
      </c>
      <c r="D3" s="18">
        <f>'Personal Budget - Monthly Net I'!$B$5</f>
        <v>4200</v>
      </c>
      <c r="E3" s="18">
        <f>'Personal Budget - Monthly Net I'!$B$5</f>
        <v>4200</v>
      </c>
      <c r="F3" s="18">
        <f>'Personal Budget - Monthly Net I'!$B$5</f>
        <v>4200</v>
      </c>
      <c r="G3" s="18">
        <f>'Personal Budget - Monthly Net I'!$B$5</f>
        <v>4200</v>
      </c>
      <c r="H3" s="18">
        <f>'Personal Budget - Monthly Net I'!$B$5</f>
        <v>4200</v>
      </c>
      <c r="I3" s="18">
        <f>'Personal Budget - Monthly Net I'!$B$5</f>
        <v>4200</v>
      </c>
      <c r="J3" s="18">
        <f>'Personal Budget - Monthly Net I'!$B$5</f>
        <v>4200</v>
      </c>
      <c r="K3" s="18">
        <f>'Personal Budget - Monthly Net I'!$B$5</f>
        <v>4200</v>
      </c>
      <c r="L3" s="18">
        <f>'Personal Budget - Monthly Net I'!$B$5</f>
        <v>4200</v>
      </c>
      <c r="M3" s="9">
        <f>'Personal Budget - Monthly Net I'!$B$5</f>
        <v>4200</v>
      </c>
    </row>
    <row r="4" spans="1:13" ht="13.5">
      <c r="A4" s="10" t="s">
        <v>41</v>
      </c>
      <c r="B4" s="18">
        <f>SUMIF('Personal Budget - Additional In'!$B2:$B4,B1,'Personal Budget - Additional In'!$C2:$C4)</f>
        <v>0</v>
      </c>
      <c r="C4" s="18">
        <f>SUMIF('Personal Budget - Additional In'!$B2:$B4,C1,'Personal Budget - Additional In'!$C2:$C4)</f>
        <v>0</v>
      </c>
      <c r="D4" s="18">
        <f>SUMIF('Personal Budget - Additional In'!$B2:$B4,D1,'Personal Budget - Additional In'!$C2:$C4)</f>
        <v>0</v>
      </c>
      <c r="E4" s="18">
        <f>SUMIF('Personal Budget - Additional In'!$B2:$B4,E1,'Personal Budget - Additional In'!$C2:$C4)</f>
        <v>0</v>
      </c>
      <c r="F4" s="18">
        <f>SUMIF('Personal Budget - Additional In'!$B2:$B4,F1,'Personal Budget - Additional In'!$C2:$C4)</f>
        <v>0</v>
      </c>
      <c r="G4" s="18">
        <f>SUMIF('Personal Budget - Additional In'!$B2:$B4,G1,'Personal Budget - Additional In'!$C2:$C4)</f>
        <v>2000</v>
      </c>
      <c r="H4" s="18">
        <f>SUMIF('Personal Budget - Additional In'!$B2:$B4,H1,'Personal Budget - Additional In'!$C2:$C4)</f>
        <v>0</v>
      </c>
      <c r="I4" s="18">
        <f>SUMIF('Personal Budget - Additional In'!$B2:$B4,I1,'Personal Budget - Additional In'!$C2:$C4)</f>
        <v>0</v>
      </c>
      <c r="J4" s="18">
        <f>SUMIF('Personal Budget - Additional In'!$B2:$B4,J1,'Personal Budget - Additional In'!$C2:$C4)</f>
        <v>0</v>
      </c>
      <c r="K4" s="18">
        <f>SUMIF('Personal Budget - Additional In'!$B2:$B4,K1,'Personal Budget - Additional In'!$C2:$C4)</f>
        <v>0</v>
      </c>
      <c r="L4" s="18">
        <f>SUMIF('Personal Budget - Additional In'!$B2:$B4,L1,'Personal Budget - Additional In'!$C2:$C4)</f>
        <v>0</v>
      </c>
      <c r="M4" s="9">
        <f>SUMIF('Personal Budget - Additional In'!$B2:$B4,M1,'Personal Budget - Additional In'!$C2:$C4)</f>
        <v>3000</v>
      </c>
    </row>
    <row r="5" spans="1:13" ht="13.5">
      <c r="A5" s="10" t="s">
        <v>42</v>
      </c>
      <c r="B5" s="18">
        <f>'Personal Budget - Monthly Expen'!$B$10</f>
        <v>3695</v>
      </c>
      <c r="C5" s="18">
        <f>'Personal Budget - Monthly Expen'!$B$10</f>
        <v>3695</v>
      </c>
      <c r="D5" s="18">
        <f>'Personal Budget - Monthly Expen'!$B$10</f>
        <v>3695</v>
      </c>
      <c r="E5" s="18">
        <f>'Personal Budget - Monthly Expen'!$B$10</f>
        <v>3695</v>
      </c>
      <c r="F5" s="18">
        <f>'Personal Budget - Monthly Expen'!$B$10</f>
        <v>3695</v>
      </c>
      <c r="G5" s="18">
        <f>'Personal Budget - Monthly Expen'!$B$10</f>
        <v>3695</v>
      </c>
      <c r="H5" s="18">
        <f>'Personal Budget - Monthly Expen'!$B$10</f>
        <v>3695</v>
      </c>
      <c r="I5" s="18">
        <f>'Personal Budget - Monthly Expen'!$B$10</f>
        <v>3695</v>
      </c>
      <c r="J5" s="18">
        <f>'Personal Budget - Monthly Expen'!$B$10</f>
        <v>3695</v>
      </c>
      <c r="K5" s="18">
        <f>'Personal Budget - Monthly Expen'!$B$10</f>
        <v>3695</v>
      </c>
      <c r="L5" s="18">
        <f>'Personal Budget - Monthly Expen'!$B$10</f>
        <v>3695</v>
      </c>
      <c r="M5" s="9">
        <f>'Personal Budget - Monthly Expen'!$B$10</f>
        <v>3695</v>
      </c>
    </row>
    <row r="6" spans="1:13" ht="13.5">
      <c r="A6" s="11" t="s">
        <v>43</v>
      </c>
      <c r="B6" s="19">
        <f>SUMIF('Personal Budget - Planned Expen'!$B2:$B9,B1,'Personal Budget - Planned Expen'!$C2:$C9)</f>
        <v>0</v>
      </c>
      <c r="C6" s="19">
        <f>SUMIF('Personal Budget - Planned Expen'!$B2:$B9,C1,'Personal Budget - Planned Expen'!$C2:$C9)</f>
        <v>0</v>
      </c>
      <c r="D6" s="19">
        <f>SUMIF('Personal Budget - Planned Expen'!$B2:$B9,D1,'Personal Budget - Planned Expen'!$C2:$C9)</f>
        <v>0</v>
      </c>
      <c r="E6" s="19">
        <f>SUMIF('Personal Budget - Planned Expen'!$B2:$B9,E1,'Personal Budget - Planned Expen'!$C2:$C9)</f>
        <v>0</v>
      </c>
      <c r="F6" s="19">
        <f>SUMIF('Personal Budget - Planned Expen'!$B2:$B9,F1,'Personal Budget - Planned Expen'!$C2:$C9)</f>
        <v>0</v>
      </c>
      <c r="G6" s="19">
        <f>SUMIF('Personal Budget - Planned Expen'!$B2:$B9,G1,'Personal Budget - Planned Expen'!$C2:$C9)</f>
        <v>0</v>
      </c>
      <c r="H6" s="19">
        <f>SUMIF('Personal Budget - Planned Expen'!$B2:$B9,H1,'Personal Budget - Planned Expen'!$C2:$C9)</f>
        <v>880</v>
      </c>
      <c r="I6" s="19">
        <f>SUMIF('Personal Budget - Planned Expen'!$B2:$B9,I1,'Personal Budget - Planned Expen'!$C2:$C9)</f>
        <v>0</v>
      </c>
      <c r="J6" s="19">
        <f>SUMIF('Personal Budget - Planned Expen'!$B2:$B9,J1,'Personal Budget - Planned Expen'!$C2:$C9)</f>
        <v>0</v>
      </c>
      <c r="K6" s="19">
        <f>SUMIF('Personal Budget - Planned Expen'!$B2:$B9,K1,'Personal Budget - Planned Expen'!$C2:$C9)</f>
        <v>0</v>
      </c>
      <c r="L6" s="19">
        <f>SUMIF('Personal Budget - Planned Expen'!$B2:$B9,L1,'Personal Budget - Planned Expen'!$C2:$C9)</f>
        <v>450</v>
      </c>
      <c r="M6" s="12">
        <f>SUMIF('Personal Budget - Planned Expen'!$B2:$B9,M1,'Personal Budget - Planned Expen'!$C2:$C9)</f>
        <v>900</v>
      </c>
    </row>
    <row r="7" spans="1:13" ht="13.5">
      <c r="A7" s="13" t="s">
        <v>44</v>
      </c>
      <c r="B7" s="20">
        <f>B2+B3+B4-B5-B6+'Personal Budget - Monthly Net I'!$B$3</f>
        <v>805</v>
      </c>
      <c r="C7" s="20">
        <f>C2+C3+C4-C5-C6+'Personal Budget - Monthly Net I'!$B$3</f>
        <v>1610</v>
      </c>
      <c r="D7" s="20">
        <f>D2+D3+D4-D5-D6+'Personal Budget - Monthly Net I'!$B$3</f>
        <v>2415</v>
      </c>
      <c r="E7" s="20">
        <f>E2+E3+E4-E5-E6+'Personal Budget - Monthly Net I'!$B$3</f>
        <v>3220</v>
      </c>
      <c r="F7" s="20">
        <f>F2+F3+F4-F5-F6+'Personal Budget - Monthly Net I'!$B$3</f>
        <v>4025</v>
      </c>
      <c r="G7" s="20">
        <f>G2+G3+G4-G5-G6+'Personal Budget - Monthly Net I'!$B$3</f>
        <v>6830</v>
      </c>
      <c r="H7" s="20">
        <f>H2+H3+H4-H5-H6+'Personal Budget - Monthly Net I'!$B$3</f>
        <v>6755</v>
      </c>
      <c r="I7" s="20">
        <f>I2+I3+I4-I5-I6+'Personal Budget - Monthly Net I'!$B$3</f>
        <v>7560</v>
      </c>
      <c r="J7" s="20">
        <f>J2+J3+J4-J5-J6+'Personal Budget - Monthly Net I'!$B$3</f>
        <v>8365</v>
      </c>
      <c r="K7" s="20">
        <f>K2+K3+K4-K5-K6+'Personal Budget - Monthly Net I'!$B$3</f>
        <v>9170</v>
      </c>
      <c r="L7" s="20">
        <f>L2+L3+L4-L5-L6+'Personal Budget - Monthly Net I'!$B$3</f>
        <v>9525</v>
      </c>
      <c r="M7" s="14">
        <f>M2+M3+M4-M5-M6+'Personal Budget - Monthly Net I'!$B$3</f>
        <v>12430</v>
      </c>
    </row>
  </sheetData>
  <printOptions/>
  <pageMargins left="0.75" right="0.75" top="0.75" bottom="0.75" header="0.25" footer="0.25"/>
  <pageSetup firstPageNumber="1" useFirstPageNumber="1" orientation="landscape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2.296875" style="21" customWidth="1"/>
    <col min="2" max="2" width="11.09765625" style="21" customWidth="1"/>
    <col min="3" max="3" width="9.3984375" style="21" customWidth="1"/>
    <col min="4" max="16384" width="10.296875" style="21" customWidth="1"/>
  </cols>
  <sheetData>
    <row r="1" spans="1:3" ht="13.5">
      <c r="A1" s="6" t="s">
        <v>47</v>
      </c>
      <c r="B1" s="17" t="s">
        <v>48</v>
      </c>
      <c r="C1" s="7" t="s">
        <v>8</v>
      </c>
    </row>
    <row r="2" spans="1:3" ht="13.5">
      <c r="A2" s="8" t="s">
        <v>49</v>
      </c>
      <c r="B2" s="22" t="s">
        <v>32</v>
      </c>
      <c r="C2" s="9">
        <v>2000</v>
      </c>
    </row>
    <row r="3" spans="1:3" ht="13.5">
      <c r="A3" s="10" t="s">
        <v>50</v>
      </c>
      <c r="B3" s="22" t="s">
        <v>38</v>
      </c>
      <c r="C3" s="9">
        <v>3000</v>
      </c>
    </row>
    <row r="4" spans="1:3" ht="13.5">
      <c r="A4" s="11"/>
      <c r="B4" s="23" t="s">
        <v>27</v>
      </c>
      <c r="C4" s="12"/>
    </row>
    <row r="5" spans="1:3" ht="13.5">
      <c r="A5" s="13" t="s">
        <v>51</v>
      </c>
      <c r="B5" s="24"/>
      <c r="C5" s="14">
        <f>SUM(C2:C4)</f>
        <v>5000</v>
      </c>
    </row>
  </sheetData>
  <printOptions/>
  <pageMargins left="0.75" right="0.75" top="0.75" bottom="0.75" header="0.25" footer="0.25"/>
  <pageSetup firstPageNumber="1" useFirstPageNumber="1" orientation="landscape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1.3984375" style="25" customWidth="1"/>
    <col min="2" max="3" width="10.69921875" style="25" customWidth="1"/>
    <col min="4" max="16384" width="10.296875" style="25" customWidth="1"/>
  </cols>
  <sheetData>
    <row r="1" spans="1:3" ht="13.5">
      <c r="A1" s="6" t="s">
        <v>54</v>
      </c>
      <c r="B1" s="17" t="s">
        <v>48</v>
      </c>
      <c r="C1" s="7" t="s">
        <v>8</v>
      </c>
    </row>
    <row r="2" spans="1:3" ht="13.5">
      <c r="A2" s="8" t="s">
        <v>55</v>
      </c>
      <c r="B2" s="22" t="s">
        <v>37</v>
      </c>
      <c r="C2" s="9">
        <v>450</v>
      </c>
    </row>
    <row r="3" spans="1:3" ht="13.5">
      <c r="A3" s="10" t="s">
        <v>56</v>
      </c>
      <c r="B3" s="22" t="s">
        <v>38</v>
      </c>
      <c r="C3" s="9">
        <v>600</v>
      </c>
    </row>
    <row r="4" spans="1:3" ht="13.5">
      <c r="A4" s="10" t="s">
        <v>57</v>
      </c>
      <c r="B4" s="22" t="s">
        <v>38</v>
      </c>
      <c r="C4" s="9">
        <v>300</v>
      </c>
    </row>
    <row r="5" spans="1:3" ht="13.5">
      <c r="A5" s="10" t="s">
        <v>58</v>
      </c>
      <c r="B5" s="22" t="s">
        <v>33</v>
      </c>
      <c r="C5" s="9">
        <v>880</v>
      </c>
    </row>
    <row r="6" spans="1:3" ht="13.5">
      <c r="A6" s="10"/>
      <c r="B6" s="22" t="s">
        <v>27</v>
      </c>
      <c r="C6" s="9"/>
    </row>
    <row r="7" spans="1:3" ht="13.5">
      <c r="A7" s="10"/>
      <c r="B7" s="22" t="s">
        <v>27</v>
      </c>
      <c r="C7" s="9"/>
    </row>
    <row r="8" spans="1:3" ht="13.5">
      <c r="A8" s="10"/>
      <c r="B8" s="22" t="s">
        <v>27</v>
      </c>
      <c r="C8" s="9"/>
    </row>
    <row r="9" spans="1:3" ht="13.5">
      <c r="A9" s="11"/>
      <c r="B9" s="23" t="s">
        <v>27</v>
      </c>
      <c r="C9" s="12"/>
    </row>
    <row r="10" spans="1:3" ht="13.5">
      <c r="A10" s="13" t="s">
        <v>59</v>
      </c>
      <c r="B10" s="24"/>
      <c r="C10" s="14">
        <f>SUM(C2:C9)</f>
        <v>2230</v>
      </c>
    </row>
  </sheetData>
  <printOptions/>
  <pageMargins left="0.75" right="0.75" top="0.75" bottom="0.75" header="0.25" footer="0.25"/>
  <pageSetup firstPageNumber="1" useFirstPageNumber="1" orientation="landscape" paperSize="9" scale="74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6384" width="10.296875" style="0" customWidth="1"/>
  </cols>
  <sheetData/>
  <printOptions/>
  <pageMargins left="0.75" right="0.75" top="0.75" bottom="0.75" header="0.25" footer="0.25"/>
  <pageSetup firstPageNumber="1" useFirstPageNumber="1" orientation="landscape" paperSize="9" scale="7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ITS</cp:lastModifiedBy>
  <dcterms:created xsi:type="dcterms:W3CDTF">2009-03-03T15:46:19Z</dcterms:created>
  <dcterms:modified xsi:type="dcterms:W3CDTF">2009-03-03T15:46:22Z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